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Cost Analysis" sheetId="1" r:id="rId1"/>
  </sheets>
  <definedNames>
    <definedName name="_xlnm.Print_Area" localSheetId="0">'Cost Analysis'!$A$1:$I$44</definedName>
    <definedName name="_xlnm.Print_Titles" localSheetId="0">'Cost Analysis'!$18:$30</definedName>
  </definedNames>
  <calcPr fullCalcOnLoad="1"/>
</workbook>
</file>

<file path=xl/sharedStrings.xml><?xml version="1.0" encoding="utf-8"?>
<sst xmlns="http://schemas.openxmlformats.org/spreadsheetml/2006/main" count="39" uniqueCount="31">
  <si>
    <t>Per Day</t>
  </si>
  <si>
    <t>Per HR</t>
  </si>
  <si>
    <t>Per Week</t>
  </si>
  <si>
    <t>Highway mpg</t>
  </si>
  <si>
    <t>30 mpg</t>
  </si>
  <si>
    <t>25-30 mpg</t>
  </si>
  <si>
    <t>20 mpg</t>
  </si>
  <si>
    <t>Compact</t>
  </si>
  <si>
    <t>Intermediate</t>
  </si>
  <si>
    <t>Full Size</t>
  </si>
  <si>
    <t>Mini Van</t>
  </si>
  <si>
    <t>Airport Facilities Charge ($4.25 per day)</t>
  </si>
  <si>
    <t>Airport Parking ($8.50/day)</t>
  </si>
  <si>
    <t>Airport Facilities Charge (per day):</t>
  </si>
  <si>
    <t>Airport Parking (surface lot):</t>
  </si>
  <si>
    <t>Unlimited Free Miles</t>
  </si>
  <si>
    <t>Estimated Gas</t>
  </si>
  <si>
    <t>Round Trip Mileage:</t>
  </si>
  <si>
    <t># of Days in Travel:</t>
  </si>
  <si>
    <t>Total Estimated Rental Cost</t>
  </si>
  <si>
    <t>Cost For Personal Vehicle:</t>
  </si>
  <si>
    <t>Van</t>
  </si>
  <si>
    <t>RESULTS:</t>
  </si>
  <si>
    <t>Total Rental Car</t>
  </si>
  <si>
    <t>(based on mileage reimbursement)</t>
  </si>
  <si>
    <t>To calculate the most economical means of travel, enter the following 2 items:</t>
  </si>
  <si>
    <t>Most economical means (for each vehicle size category) based on information entered above:</t>
  </si>
  <si>
    <t>Average Gas Price Used (per gallon):</t>
  </si>
  <si>
    <t>Vehicle Type</t>
  </si>
  <si>
    <t>Vehicle Cost</t>
  </si>
  <si>
    <t>Updated: 05/13/10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</si>
</sst>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.000_);_(* \(#,##0.000\);_(* &quot;-&quot;???_);_(@_)"/>
  </numFmts>
  <fonts count="3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55" applyFont="1">
      <alignment/>
      <protection/>
    </xf>
    <xf numFmtId="43" fontId="1" fillId="0" borderId="0" xfId="55" applyNumberFormat="1" applyFont="1">
      <alignment/>
      <protection/>
    </xf>
    <xf numFmtId="44" fontId="1" fillId="0" borderId="0" xfId="55" applyNumberFormat="1" applyFont="1">
      <alignment/>
      <protection/>
    </xf>
    <xf numFmtId="44" fontId="3" fillId="0" borderId="0" xfId="55" applyNumberFormat="1" applyFont="1" applyBorder="1">
      <alignment/>
      <protection/>
    </xf>
    <xf numFmtId="0" fontId="1" fillId="0" borderId="0" xfId="55" applyFont="1" applyBorder="1">
      <alignment/>
      <protection/>
    </xf>
    <xf numFmtId="44" fontId="1" fillId="0" borderId="0" xfId="55" applyNumberFormat="1" applyFont="1" applyBorder="1">
      <alignment/>
      <protection/>
    </xf>
    <xf numFmtId="0" fontId="1" fillId="0" borderId="0" xfId="55" applyFont="1" applyBorder="1" applyAlignment="1">
      <alignment horizontal="center" wrapText="1"/>
      <protection/>
    </xf>
    <xf numFmtId="44" fontId="1" fillId="0" borderId="0" xfId="55" applyNumberFormat="1" applyFont="1" applyBorder="1" applyAlignment="1">
      <alignment horizontal="center" wrapText="1"/>
      <protection/>
    </xf>
    <xf numFmtId="0" fontId="2" fillId="0" borderId="0" xfId="55" applyFont="1">
      <alignment/>
      <protection/>
    </xf>
    <xf numFmtId="43" fontId="2" fillId="0" borderId="0" xfId="55" applyNumberFormat="1" applyFont="1" applyBorder="1">
      <alignment/>
      <protection/>
    </xf>
    <xf numFmtId="0" fontId="1" fillId="0" borderId="0" xfId="55" applyFont="1" applyAlignment="1">
      <alignment horizontal="left" indent="2"/>
      <protection/>
    </xf>
    <xf numFmtId="43" fontId="1" fillId="0" borderId="10" xfId="55" applyNumberFormat="1" applyFont="1" applyBorder="1">
      <alignment/>
      <protection/>
    </xf>
    <xf numFmtId="43" fontId="1" fillId="0" borderId="11" xfId="55" applyNumberFormat="1" applyFont="1" applyBorder="1">
      <alignment/>
      <protection/>
    </xf>
    <xf numFmtId="0" fontId="1" fillId="0" borderId="10" xfId="55" applyFont="1" applyBorder="1" applyAlignment="1">
      <alignment horizontal="center"/>
      <protection/>
    </xf>
    <xf numFmtId="0" fontId="1" fillId="0" borderId="0" xfId="55" applyFont="1" applyAlignment="1">
      <alignment horizontal="center" wrapText="1"/>
      <protection/>
    </xf>
    <xf numFmtId="0" fontId="1" fillId="0" borderId="12" xfId="55" applyFont="1" applyBorder="1" applyAlignment="1">
      <alignment horizontal="left" indent="2"/>
      <protection/>
    </xf>
    <xf numFmtId="44" fontId="1" fillId="0" borderId="13" xfId="55" applyNumberFormat="1" applyFont="1" applyBorder="1" applyAlignment="1">
      <alignment/>
      <protection/>
    </xf>
    <xf numFmtId="44" fontId="1" fillId="0" borderId="13" xfId="55" applyNumberFormat="1" applyFont="1" applyBorder="1">
      <alignment/>
      <protection/>
    </xf>
    <xf numFmtId="0" fontId="1" fillId="0" borderId="0" xfId="55" applyFont="1" applyAlignment="1">
      <alignment/>
      <protection/>
    </xf>
    <xf numFmtId="43" fontId="1" fillId="0" borderId="13" xfId="55" applyNumberFormat="1" applyFont="1" applyBorder="1" applyAlignment="1">
      <alignment horizontal="right"/>
      <protection/>
    </xf>
    <xf numFmtId="0" fontId="1" fillId="0" borderId="13" xfId="55" applyFont="1" applyBorder="1" applyAlignment="1">
      <alignment horizontal="right"/>
      <protection/>
    </xf>
    <xf numFmtId="0" fontId="1" fillId="0" borderId="13" xfId="55" applyFont="1" applyBorder="1" applyAlignment="1">
      <alignment horizontal="center" wrapText="1"/>
      <protection/>
    </xf>
    <xf numFmtId="44" fontId="1" fillId="0" borderId="13" xfId="55" applyNumberFormat="1" applyFont="1" applyBorder="1" applyAlignment="1">
      <alignment horizontal="center" wrapText="1"/>
      <protection/>
    </xf>
    <xf numFmtId="0" fontId="1" fillId="0" borderId="14" xfId="55" applyFont="1" applyBorder="1" applyAlignment="1">
      <alignment horizontal="center" wrapText="1"/>
      <protection/>
    </xf>
    <xf numFmtId="44" fontId="1" fillId="0" borderId="14" xfId="55" applyNumberFormat="1" applyFont="1" applyBorder="1" applyAlignment="1">
      <alignment horizontal="center" wrapText="1"/>
      <protection/>
    </xf>
    <xf numFmtId="49" fontId="1" fillId="0" borderId="13" xfId="55" applyNumberFormat="1" applyFont="1" applyBorder="1" applyAlignment="1">
      <alignment horizontal="left" wrapText="1" indent="1"/>
      <protection/>
    </xf>
    <xf numFmtId="43" fontId="1" fillId="0" borderId="13" xfId="55" applyNumberFormat="1" applyFont="1" applyBorder="1">
      <alignment/>
      <protection/>
    </xf>
    <xf numFmtId="43" fontId="1" fillId="0" borderId="0" xfId="55" applyNumberFormat="1" applyFont="1" applyBorder="1">
      <alignment/>
      <protection/>
    </xf>
    <xf numFmtId="49" fontId="1" fillId="0" borderId="13" xfId="55" applyNumberFormat="1" applyFont="1" applyBorder="1" applyAlignment="1">
      <alignment horizontal="left" indent="1"/>
      <protection/>
    </xf>
    <xf numFmtId="49" fontId="1" fillId="0" borderId="14" xfId="55" applyNumberFormat="1" applyFont="1" applyBorder="1" applyAlignment="1">
      <alignment horizontal="left" indent="2"/>
      <protection/>
    </xf>
    <xf numFmtId="43" fontId="1" fillId="0" borderId="14" xfId="55" applyNumberFormat="1" applyFont="1" applyBorder="1">
      <alignment/>
      <protection/>
    </xf>
    <xf numFmtId="41" fontId="1" fillId="0" borderId="14" xfId="55" applyNumberFormat="1" applyFont="1" applyBorder="1">
      <alignment/>
      <protection/>
    </xf>
    <xf numFmtId="49" fontId="1" fillId="0" borderId="0" xfId="55" applyNumberFormat="1" applyFont="1" applyBorder="1" applyAlignment="1">
      <alignment horizontal="left" indent="2"/>
      <protection/>
    </xf>
    <xf numFmtId="41" fontId="1" fillId="0" borderId="0" xfId="55" applyNumberFormat="1" applyFont="1" applyBorder="1">
      <alignment/>
      <protection/>
    </xf>
    <xf numFmtId="49" fontId="1" fillId="0" borderId="0" xfId="55" applyNumberFormat="1" applyFont="1" applyBorder="1" applyAlignment="1">
      <alignment/>
      <protection/>
    </xf>
    <xf numFmtId="44" fontId="1" fillId="0" borderId="10" xfId="55" applyNumberFormat="1" applyFont="1" applyBorder="1">
      <alignment/>
      <protection/>
    </xf>
    <xf numFmtId="0" fontId="1" fillId="0" borderId="10" xfId="55" applyFont="1" applyBorder="1" applyAlignment="1" applyProtection="1">
      <alignment horizontal="center" wrapText="1"/>
      <protection locked="0"/>
    </xf>
    <xf numFmtId="37" fontId="1" fillId="0" borderId="10" xfId="55" applyNumberFormat="1" applyFont="1" applyBorder="1" applyAlignment="1" applyProtection="1">
      <alignment horizontal="center" wrapText="1"/>
      <protection locked="0"/>
    </xf>
    <xf numFmtId="43" fontId="2" fillId="0" borderId="10" xfId="55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B6" sqref="B6"/>
    </sheetView>
  </sheetViews>
  <sheetFormatPr defaultColWidth="9.140625" defaultRowHeight="12.75"/>
  <cols>
    <col min="1" max="1" width="17.7109375" style="1" customWidth="1"/>
    <col min="2" max="2" width="12.421875" style="2" customWidth="1"/>
    <col min="3" max="3" width="13.7109375" style="2" customWidth="1"/>
    <col min="4" max="4" width="13.421875" style="1" customWidth="1"/>
    <col min="5" max="5" width="11.7109375" style="1" customWidth="1"/>
    <col min="6" max="6" width="3.7109375" style="1" customWidth="1"/>
    <col min="7" max="7" width="12.140625" style="3" customWidth="1"/>
    <col min="8" max="8" width="3.7109375" style="6" customWidth="1"/>
    <col min="9" max="9" width="12.140625" style="3" customWidth="1"/>
    <col min="10" max="10" width="5.7109375" style="5" hidden="1" customWidth="1"/>
    <col min="11" max="16384" width="9.140625" style="1" customWidth="1"/>
  </cols>
  <sheetData>
    <row r="1" ht="12">
      <c r="H1" s="4" t="s">
        <v>30</v>
      </c>
    </row>
    <row r="2" ht="12">
      <c r="A2" s="9" t="s">
        <v>25</v>
      </c>
    </row>
    <row r="4" spans="1:9" s="7" customFormat="1" ht="12">
      <c r="A4" s="7" t="s">
        <v>18</v>
      </c>
      <c r="B4" s="37"/>
      <c r="I4" s="8"/>
    </row>
    <row r="5" s="7" customFormat="1" ht="12">
      <c r="I5" s="8"/>
    </row>
    <row r="6" spans="1:10" s="7" customFormat="1" ht="12">
      <c r="A6" s="7" t="s">
        <v>17</v>
      </c>
      <c r="B6" s="38"/>
      <c r="I6" s="8"/>
      <c r="J6" s="7">
        <f>COUNTA(B4,B6)</f>
        <v>0</v>
      </c>
    </row>
    <row r="8" ht="12">
      <c r="A8" s="9" t="s">
        <v>22</v>
      </c>
    </row>
    <row r="10" spans="1:3" ht="12">
      <c r="A10" s="1" t="s">
        <v>26</v>
      </c>
      <c r="C10" s="10"/>
    </row>
    <row r="11" spans="1:2" ht="12">
      <c r="A11" s="7"/>
      <c r="B11" s="7"/>
    </row>
    <row r="12" spans="1:3" ht="12">
      <c r="A12" s="11" t="s">
        <v>7</v>
      </c>
      <c r="B12" s="39">
        <f>IF(J6&lt;&gt;2,"",IF(I32&gt;C38,"Personal Vehicle","Rental Vehicle"))</f>
      </c>
      <c r="C12" s="12"/>
    </row>
    <row r="13" spans="1:3" ht="12">
      <c r="A13" s="11" t="s">
        <v>8</v>
      </c>
      <c r="B13" s="39">
        <f>IF(J6&lt;&gt;2,"",IF(I33&gt;C38,"Personal Vehicle","Rental Vehicle"))</f>
      </c>
      <c r="C13" s="13"/>
    </row>
    <row r="14" spans="1:3" ht="12">
      <c r="A14" s="11" t="s">
        <v>9</v>
      </c>
      <c r="B14" s="39">
        <f>IF(J6&lt;&gt;2,"",IF(I34&gt;C38,"Personal Vehicle","Rental Vehicle"))</f>
      </c>
      <c r="C14" s="13"/>
    </row>
    <row r="15" spans="1:3" ht="12">
      <c r="A15" s="11" t="s">
        <v>10</v>
      </c>
      <c r="B15" s="39">
        <f>IF(J6&lt;&gt;2,"",IF(I35&gt;C38,"Personal Vehicle","Rental Vehicle"))</f>
      </c>
      <c r="C15" s="13"/>
    </row>
    <row r="18" spans="1:10" s="15" customFormat="1" ht="12">
      <c r="A18" s="7"/>
      <c r="B18" s="14" t="s">
        <v>7</v>
      </c>
      <c r="C18" s="14" t="s">
        <v>8</v>
      </c>
      <c r="D18" s="14" t="s">
        <v>9</v>
      </c>
      <c r="E18" s="14" t="s">
        <v>21</v>
      </c>
      <c r="H18" s="7"/>
      <c r="J18" s="7"/>
    </row>
    <row r="19" spans="1:10" ht="12">
      <c r="A19" s="16" t="s">
        <v>0</v>
      </c>
      <c r="B19" s="17">
        <v>25.75</v>
      </c>
      <c r="C19" s="18">
        <v>26.75</v>
      </c>
      <c r="D19" s="18">
        <v>29.75</v>
      </c>
      <c r="E19" s="18">
        <v>35.75</v>
      </c>
      <c r="I19" s="1"/>
      <c r="J19" s="1"/>
    </row>
    <row r="20" spans="1:10" ht="12">
      <c r="A20" s="16" t="s">
        <v>1</v>
      </c>
      <c r="B20" s="17">
        <v>8.58</v>
      </c>
      <c r="C20" s="18">
        <v>8.92</v>
      </c>
      <c r="D20" s="18">
        <v>7.44</v>
      </c>
      <c r="E20" s="18">
        <v>11.92</v>
      </c>
      <c r="I20" s="1"/>
      <c r="J20" s="1"/>
    </row>
    <row r="21" spans="1:10" ht="12">
      <c r="A21" s="16" t="s">
        <v>2</v>
      </c>
      <c r="B21" s="17">
        <v>180.25</v>
      </c>
      <c r="C21" s="18">
        <v>187.25</v>
      </c>
      <c r="D21" s="18">
        <v>190.28</v>
      </c>
      <c r="E21" s="18">
        <v>250.25</v>
      </c>
      <c r="I21" s="19"/>
      <c r="J21" s="1"/>
    </row>
    <row r="22" spans="1:10" ht="12">
      <c r="A22" s="16" t="s">
        <v>3</v>
      </c>
      <c r="B22" s="20" t="s">
        <v>4</v>
      </c>
      <c r="C22" s="21" t="s">
        <v>5</v>
      </c>
      <c r="D22" s="21" t="s">
        <v>5</v>
      </c>
      <c r="E22" s="21" t="s">
        <v>6</v>
      </c>
      <c r="I22" s="19"/>
      <c r="J22" s="1"/>
    </row>
    <row r="24" spans="1:3" ht="12">
      <c r="A24" s="1" t="s">
        <v>13</v>
      </c>
      <c r="C24" s="3">
        <v>4.25</v>
      </c>
    </row>
    <row r="25" spans="1:3" ht="12">
      <c r="A25" s="1" t="s">
        <v>27</v>
      </c>
      <c r="C25" s="3">
        <v>2.9</v>
      </c>
    </row>
    <row r="26" spans="1:3" ht="12">
      <c r="A26" s="19" t="s">
        <v>14</v>
      </c>
      <c r="C26" s="3">
        <v>8.5</v>
      </c>
    </row>
    <row r="27" ht="12">
      <c r="A27" s="19" t="s">
        <v>15</v>
      </c>
    </row>
    <row r="30" spans="1:11" s="15" customFormat="1" ht="36">
      <c r="A30" s="22" t="s">
        <v>28</v>
      </c>
      <c r="B30" s="22" t="s">
        <v>29</v>
      </c>
      <c r="C30" s="22" t="s">
        <v>11</v>
      </c>
      <c r="D30" s="22" t="s">
        <v>12</v>
      </c>
      <c r="E30" s="23" t="s">
        <v>23</v>
      </c>
      <c r="F30" s="7"/>
      <c r="G30" s="22" t="s">
        <v>16</v>
      </c>
      <c r="H30" s="7"/>
      <c r="I30" s="22" t="s">
        <v>19</v>
      </c>
      <c r="J30" s="7"/>
      <c r="K30" s="7"/>
    </row>
    <row r="31" spans="1:11" s="15" customFormat="1" ht="12">
      <c r="A31" s="24"/>
      <c r="B31" s="24"/>
      <c r="C31" s="24"/>
      <c r="D31" s="24"/>
      <c r="E31" s="25"/>
      <c r="F31" s="7"/>
      <c r="G31" s="24"/>
      <c r="H31" s="7"/>
      <c r="I31" s="7"/>
      <c r="J31" s="7"/>
      <c r="K31" s="7"/>
    </row>
    <row r="32" spans="1:13" ht="12">
      <c r="A32" s="26" t="s">
        <v>7</v>
      </c>
      <c r="B32" s="27">
        <f>B19*B4</f>
        <v>0</v>
      </c>
      <c r="C32" s="27">
        <f>C24*B4</f>
        <v>0</v>
      </c>
      <c r="D32" s="27">
        <f>C26*B4</f>
        <v>0</v>
      </c>
      <c r="E32" s="18">
        <f>SUM(B32:D32)</f>
        <v>0</v>
      </c>
      <c r="F32" s="5"/>
      <c r="G32" s="27">
        <f>B6/30*C25</f>
        <v>0</v>
      </c>
      <c r="H32" s="28"/>
      <c r="I32" s="27">
        <f>E32+G32</f>
        <v>0</v>
      </c>
      <c r="J32" s="28"/>
      <c r="K32" s="28"/>
      <c r="L32" s="2"/>
      <c r="M32" s="2"/>
    </row>
    <row r="33" spans="1:13" ht="12">
      <c r="A33" s="26" t="s">
        <v>8</v>
      </c>
      <c r="B33" s="27">
        <f>C19*B4</f>
        <v>0</v>
      </c>
      <c r="C33" s="27">
        <f>C24*B4</f>
        <v>0</v>
      </c>
      <c r="D33" s="27">
        <f>C26*B4</f>
        <v>0</v>
      </c>
      <c r="E33" s="18">
        <f>SUM(B33:D33)</f>
        <v>0</v>
      </c>
      <c r="F33" s="5"/>
      <c r="G33" s="27">
        <f>B6/25*C25</f>
        <v>0</v>
      </c>
      <c r="H33" s="28"/>
      <c r="I33" s="27">
        <f>E33+G33</f>
        <v>0</v>
      </c>
      <c r="J33" s="28"/>
      <c r="K33" s="28"/>
      <c r="L33" s="2"/>
      <c r="M33" s="2"/>
    </row>
    <row r="34" spans="1:13" ht="12">
      <c r="A34" s="26" t="s">
        <v>9</v>
      </c>
      <c r="B34" s="27">
        <f>D19*B4</f>
        <v>0</v>
      </c>
      <c r="C34" s="27">
        <f>C24*B4</f>
        <v>0</v>
      </c>
      <c r="D34" s="27">
        <f>C26*B4</f>
        <v>0</v>
      </c>
      <c r="E34" s="18">
        <f>SUM(B34:D34)</f>
        <v>0</v>
      </c>
      <c r="F34" s="5"/>
      <c r="G34" s="27">
        <f>B6/25*C25</f>
        <v>0</v>
      </c>
      <c r="H34" s="28"/>
      <c r="I34" s="27">
        <f>E34+G34</f>
        <v>0</v>
      </c>
      <c r="J34" s="28"/>
      <c r="K34" s="28"/>
      <c r="L34" s="2"/>
      <c r="M34" s="2"/>
    </row>
    <row r="35" spans="1:13" ht="12">
      <c r="A35" s="29" t="s">
        <v>10</v>
      </c>
      <c r="B35" s="27">
        <f>E19*B4</f>
        <v>0</v>
      </c>
      <c r="C35" s="27">
        <f>C24*B4</f>
        <v>0</v>
      </c>
      <c r="D35" s="27">
        <f>C26*B4</f>
        <v>0</v>
      </c>
      <c r="E35" s="18">
        <f>SUM(B35:D35)</f>
        <v>0</v>
      </c>
      <c r="F35" s="5"/>
      <c r="G35" s="27">
        <f>B6/20*C25</f>
        <v>0</v>
      </c>
      <c r="H35" s="28"/>
      <c r="I35" s="27">
        <f>E35+G35</f>
        <v>0</v>
      </c>
      <c r="J35" s="28"/>
      <c r="K35" s="28"/>
      <c r="L35" s="2"/>
      <c r="M35" s="2"/>
    </row>
    <row r="36" spans="1:13" s="5" customFormat="1" ht="12">
      <c r="A36" s="30"/>
      <c r="B36" s="31"/>
      <c r="C36" s="31"/>
      <c r="D36" s="32"/>
      <c r="E36" s="31"/>
      <c r="F36" s="28"/>
      <c r="G36" s="6"/>
      <c r="H36" s="6"/>
      <c r="I36" s="6"/>
      <c r="J36" s="28"/>
      <c r="K36" s="28"/>
      <c r="L36" s="28"/>
      <c r="M36" s="28"/>
    </row>
    <row r="37" spans="1:13" s="5" customFormat="1" ht="12">
      <c r="A37" s="33"/>
      <c r="B37" s="28"/>
      <c r="C37" s="28"/>
      <c r="D37" s="34"/>
      <c r="E37" s="28"/>
      <c r="F37" s="28"/>
      <c r="G37" s="6"/>
      <c r="H37" s="6"/>
      <c r="I37" s="6"/>
      <c r="J37" s="28"/>
      <c r="K37" s="28"/>
      <c r="L37" s="28"/>
      <c r="M37" s="28"/>
    </row>
    <row r="38" spans="1:13" s="5" customFormat="1" ht="12">
      <c r="A38" s="35" t="s">
        <v>20</v>
      </c>
      <c r="B38" s="28"/>
      <c r="C38" s="36">
        <f>B6*0.445</f>
        <v>0</v>
      </c>
      <c r="D38" s="34"/>
      <c r="E38" s="28"/>
      <c r="F38" s="28"/>
      <c r="G38" s="6"/>
      <c r="H38" s="6"/>
      <c r="I38" s="6"/>
      <c r="J38" s="28"/>
      <c r="K38" s="28"/>
      <c r="L38" s="28"/>
      <c r="M38" s="28"/>
    </row>
    <row r="39" spans="1:13" s="5" customFormat="1" ht="12">
      <c r="A39" s="35" t="s">
        <v>24</v>
      </c>
      <c r="B39" s="28"/>
      <c r="C39" s="28"/>
      <c r="D39" s="34"/>
      <c r="E39" s="28"/>
      <c r="F39" s="28"/>
      <c r="G39" s="6"/>
      <c r="H39" s="6"/>
      <c r="I39" s="6"/>
      <c r="J39" s="28"/>
      <c r="K39" s="28"/>
      <c r="L39" s="28"/>
      <c r="M39" s="28"/>
    </row>
  </sheetData>
  <sheetProtection password="F1E7" sheet="1" objects="1" scenarios="1" selectLockedCells="1"/>
  <printOptions/>
  <pageMargins left="0.5" right="0.25" top="1" bottom="1" header="0.25" footer="0.5"/>
  <pageSetup horizontalDpi="600" verticalDpi="600" orientation="portrait" r:id="rId1"/>
  <headerFooter alignWithMargins="0">
    <oddHeader>&amp;CDECISION ANALYSIS FOR RENTAL OR PERSONAL VEHICLE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Ecambia County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DFussell</cp:lastModifiedBy>
  <cp:lastPrinted>2010-05-06T21:54:57Z</cp:lastPrinted>
  <dcterms:created xsi:type="dcterms:W3CDTF">2009-02-18T16:03:31Z</dcterms:created>
  <dcterms:modified xsi:type="dcterms:W3CDTF">2010-05-13T14:47:06Z</dcterms:modified>
  <cp:category/>
  <cp:version/>
  <cp:contentType/>
  <cp:contentStatus/>
</cp:coreProperties>
</file>